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Current Account\2020\"/>
    </mc:Choice>
  </mc:AlternateContent>
  <bookViews>
    <workbookView xWindow="0" yWindow="0" windowWidth="25125" windowHeight="12435"/>
  </bookViews>
  <sheets>
    <sheet name="Table 3BOP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OPtemplatePosting">'[1]dropdown codes BOP'!$A:$A</definedName>
    <definedName name="businessform">'[2]Menu Options'!$B$14:$B$19</definedName>
    <definedName name="close">[3]Closebrothers!$D$7:$K$77</definedName>
    <definedName name="commencement_year">'[2]Menu Options'!$B$22:$B$89</definedName>
    <definedName name="district">'[2]Menu Options'!$B$4:$B$10</definedName>
    <definedName name="dropdownmenu">'[4]drop down menu'!$A$1:$A$65536</definedName>
    <definedName name="Entry">'[1]dropdown codes Cr-Dr'!$A:$A</definedName>
    <definedName name="Entrycodes">'[4]dropdown codes Cr-Dr'!$A$1:$A$2</definedName>
    <definedName name="fin_inflows">'[2]Menu Options'!$G$34:$G$35</definedName>
    <definedName name="fin_outflows">'[2]Menu Options'!$G$38:$G$39</definedName>
    <definedName name="foreign_franchisee">'[2]Menu Options'!$G$18:$G$19</definedName>
    <definedName name="foreign_services">'[2]Menu Options'!$G$30:$G$31</definedName>
    <definedName name="foreign_trade">'[2]Menu Options'!$G$26:$G$27</definedName>
    <definedName name="offshore">'[2]Menu Options'!$G$22:$G$23</definedName>
    <definedName name="org.type">'[2]Menu Options'!$G$4:$G$10</definedName>
    <definedName name="ownership">'[2]Menu Options'!$G$13:$G$15</definedName>
    <definedName name="prospect">[5]Prospect!$C$8:$G$95</definedName>
    <definedName name="Responses">[6]Sheet2!$A$1:$A$8</definedName>
    <definedName name="Weight">'[7]Index Estimation'!#REF!</definedName>
  </definedNames>
  <calcPr calcId="152511"/>
</workbook>
</file>

<file path=xl/calcChain.xml><?xml version="1.0" encoding="utf-8"?>
<calcChain xmlns="http://schemas.openxmlformats.org/spreadsheetml/2006/main">
  <c r="F39" i="1" l="1"/>
  <c r="E39" i="1"/>
  <c r="D39" i="1"/>
  <c r="C39" i="1"/>
  <c r="F36" i="1"/>
  <c r="E36" i="1"/>
  <c r="D36" i="1"/>
  <c r="C36" i="1"/>
  <c r="F33" i="1"/>
  <c r="E33" i="1"/>
  <c r="D33" i="1"/>
  <c r="C33" i="1"/>
  <c r="F30" i="1"/>
  <c r="E30" i="1"/>
  <c r="D30" i="1"/>
  <c r="C30" i="1"/>
  <c r="F10" i="1"/>
  <c r="E10" i="1"/>
  <c r="D10" i="1"/>
  <c r="C10" i="1"/>
  <c r="F9" i="1"/>
  <c r="F8" i="1" s="1"/>
  <c r="E9" i="1"/>
  <c r="E8" i="1" s="1"/>
  <c r="D9" i="1"/>
  <c r="C9" i="1"/>
  <c r="E7" i="1"/>
  <c r="E6" i="1"/>
  <c r="F11" i="1"/>
  <c r="E11" i="1"/>
  <c r="D11" i="1"/>
  <c r="C11" i="1"/>
  <c r="F14" i="1"/>
  <c r="E14" i="1"/>
  <c r="D14" i="1"/>
  <c r="C14" i="1"/>
  <c r="D8" i="1" l="1"/>
  <c r="C8" i="1"/>
  <c r="E23" i="1"/>
  <c r="C20" i="1"/>
  <c r="E17" i="1"/>
  <c r="E26" i="1" l="1"/>
  <c r="F20" i="1"/>
  <c r="C23" i="1"/>
  <c r="C26" i="1" s="1"/>
  <c r="F17" i="1"/>
  <c r="C17" i="1"/>
  <c r="E20" i="1"/>
  <c r="D17" i="1"/>
  <c r="D23" i="1"/>
  <c r="D26" i="1" s="1"/>
  <c r="F23" i="1"/>
  <c r="F26" i="1" s="1"/>
  <c r="D20" i="1"/>
</calcChain>
</file>

<file path=xl/sharedStrings.xml><?xml version="1.0" encoding="utf-8"?>
<sst xmlns="http://schemas.openxmlformats.org/spreadsheetml/2006/main" count="44" uniqueCount="32">
  <si>
    <t>In CI$ Million</t>
  </si>
  <si>
    <t>Current account balance</t>
  </si>
  <si>
    <t>Credits</t>
  </si>
  <si>
    <t>Debits</t>
  </si>
  <si>
    <t xml:space="preserve">Goods and services </t>
  </si>
  <si>
    <t>Credit</t>
  </si>
  <si>
    <t>Debit</t>
  </si>
  <si>
    <t xml:space="preserve">Goods </t>
  </si>
  <si>
    <t xml:space="preserve">      Exports (credit)</t>
  </si>
  <si>
    <t xml:space="preserve">      Imports (Debit)</t>
  </si>
  <si>
    <t xml:space="preserve">Services </t>
  </si>
  <si>
    <t xml:space="preserve">      Credit</t>
  </si>
  <si>
    <t xml:space="preserve">      Debit</t>
  </si>
  <si>
    <t>Primary income</t>
  </si>
  <si>
    <t>Secondary income</t>
  </si>
  <si>
    <t>Capital account</t>
  </si>
  <si>
    <t xml:space="preserve">Net lending (+) / net borrowing (-) (balance from current and capital account) </t>
  </si>
  <si>
    <t>Financial account</t>
  </si>
  <si>
    <t>Net lending (+) / net borrowing (-) (balance from financial account)</t>
  </si>
  <si>
    <t xml:space="preserve">Direct investment </t>
  </si>
  <si>
    <t>Net acquisition of financial assets</t>
  </si>
  <si>
    <t>Net incurrence of liabilities</t>
  </si>
  <si>
    <t xml:space="preserve">Portfolio investment </t>
  </si>
  <si>
    <t>Financial Derivatives</t>
  </si>
  <si>
    <t>Other Investments</t>
  </si>
  <si>
    <t xml:space="preserve">Reserve assets </t>
  </si>
  <si>
    <t>Net errors and omissions/ unobserved flows</t>
  </si>
  <si>
    <t>R-Revised</t>
  </si>
  <si>
    <t>P-Preliminary</t>
  </si>
  <si>
    <t>CAYMAN ISLANDS BALANCE OF PAYMENTS SUMMARY 2020</t>
  </si>
  <si>
    <r>
      <t>2019</t>
    </r>
    <r>
      <rPr>
        <b/>
        <vertAlign val="superscript"/>
        <sz val="10"/>
        <color indexed="8"/>
        <rFont val="Times New Roman"/>
        <family val="1"/>
      </rPr>
      <t>R</t>
    </r>
  </si>
  <si>
    <r>
      <t>2020</t>
    </r>
    <r>
      <rPr>
        <b/>
        <vertAlign val="superscript"/>
        <sz val="10"/>
        <color indexed="8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</si>
</sst>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CG Times"/>
    </font>
    <font>
      <sz val="10"/>
      <name val="Arial 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9"/>
      <name val="Calibri"/>
      <family val="2"/>
    </font>
    <font>
      <b/>
      <vertAlign val="superscript"/>
      <sz val="10"/>
      <color indexed="8"/>
      <name val="Times New Roman"/>
      <family val="1"/>
    </font>
    <font>
      <b/>
      <sz val="9"/>
      <color rgb="FFFF0000"/>
      <name val="Times New Roman"/>
      <family val="1"/>
    </font>
    <font>
      <b/>
      <i/>
      <sz val="10"/>
      <name val="Times New Roman"/>
      <family val="1"/>
    </font>
    <font>
      <i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6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7">
    <xf numFmtId="0" fontId="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4" borderId="0" applyNumberFormat="0" applyBorder="0" applyAlignment="0" applyProtection="0"/>
    <xf numFmtId="0" fontId="14" fillId="55" borderId="15" applyNumberFormat="0" applyAlignment="0" applyProtection="0"/>
    <xf numFmtId="0" fontId="15" fillId="3" borderId="0" applyNumberFormat="0" applyBorder="0" applyAlignment="0" applyProtection="0"/>
    <xf numFmtId="0" fontId="16" fillId="55" borderId="16" applyNumberFormat="0" applyAlignment="0" applyProtection="0"/>
    <xf numFmtId="0" fontId="17" fillId="6" borderId="4" applyNumberFormat="0" applyAlignment="0" applyProtection="0"/>
    <xf numFmtId="0" fontId="18" fillId="7" borderId="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42" borderId="16" applyNumberForma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10" fillId="56" borderId="18" applyNumberFormat="0" applyFont="0" applyBorder="0" applyAlignment="0" applyProtection="0">
      <alignment horizontal="center"/>
    </xf>
    <xf numFmtId="0" fontId="25" fillId="39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33" fillId="57" borderId="19" applyNumberFormat="0" applyFont="0" applyAlignment="0" applyProtection="0"/>
    <xf numFmtId="0" fontId="35" fillId="6" borderId="5" applyNumberFormat="0" applyAlignment="0" applyProtection="0"/>
    <xf numFmtId="40" fontId="36" fillId="58" borderId="0">
      <alignment horizontal="right"/>
    </xf>
    <xf numFmtId="0" fontId="37" fillId="58" borderId="0">
      <alignment horizontal="right"/>
    </xf>
    <xf numFmtId="0" fontId="38" fillId="58" borderId="20"/>
    <xf numFmtId="0" fontId="38" fillId="0" borderId="0" applyBorder="0">
      <alignment horizontal="centerContinuous"/>
    </xf>
    <xf numFmtId="0" fontId="39" fillId="0" borderId="0" applyBorder="0">
      <alignment horizontal="centerContinuous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38" borderId="0" applyNumberFormat="0" applyBorder="0" applyAlignment="0" applyProtection="0"/>
    <xf numFmtId="3" fontId="10" fillId="58" borderId="18" applyFont="0" applyProtection="0">
      <alignment horizontal="right"/>
    </xf>
    <xf numFmtId="9" fontId="10" fillId="58" borderId="18" applyFont="0" applyProtection="0">
      <alignment horizontal="right"/>
    </xf>
    <xf numFmtId="0" fontId="41" fillId="0" borderId="0">
      <alignment vertical="top"/>
    </xf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9" borderId="25" applyNumberFormat="0" applyAlignment="0" applyProtection="0"/>
  </cellStyleXfs>
  <cellXfs count="75">
    <xf numFmtId="0" fontId="0" fillId="0" borderId="0" xfId="0"/>
    <xf numFmtId="0" fontId="0" fillId="0" borderId="0" xfId="0" applyFill="1"/>
    <xf numFmtId="0" fontId="0" fillId="33" borderId="0" xfId="0" applyFill="1"/>
    <xf numFmtId="0" fontId="0" fillId="34" borderId="0" xfId="0" applyFill="1"/>
    <xf numFmtId="0" fontId="2" fillId="0" borderId="0" xfId="0" applyFont="1" applyFill="1"/>
    <xf numFmtId="0" fontId="2" fillId="34" borderId="0" xfId="0" applyFont="1" applyFill="1"/>
    <xf numFmtId="0" fontId="0" fillId="0" borderId="0" xfId="0" applyFont="1" applyFill="1"/>
    <xf numFmtId="0" fontId="0" fillId="36" borderId="0" xfId="0" applyFont="1" applyFill="1"/>
    <xf numFmtId="0" fontId="0" fillId="0" borderId="0" xfId="0" applyFont="1"/>
    <xf numFmtId="0" fontId="3" fillId="0" borderId="10" xfId="0" applyFont="1" applyBorder="1" applyAlignment="1"/>
    <xf numFmtId="0" fontId="5" fillId="0" borderId="31" xfId="1" applyFont="1" applyFill="1" applyBorder="1" applyAlignment="1">
      <alignment horizontal="left"/>
    </xf>
    <xf numFmtId="2" fontId="7" fillId="33" borderId="26" xfId="1" applyNumberFormat="1" applyFont="1" applyFill="1" applyBorder="1" applyAlignment="1">
      <alignment vertical="top" wrapText="1"/>
    </xf>
    <xf numFmtId="2" fontId="7" fillId="34" borderId="26" xfId="1" applyNumberFormat="1" applyFont="1" applyFill="1" applyBorder="1" applyAlignment="1">
      <alignment horizontal="left" vertical="top" wrapText="1" indent="1"/>
    </xf>
    <xf numFmtId="3" fontId="7" fillId="34" borderId="26" xfId="2" applyNumberFormat="1" applyFont="1" applyFill="1" applyBorder="1" applyAlignment="1">
      <alignment horizontal="left" vertical="top" wrapText="1" indent="2"/>
    </xf>
    <xf numFmtId="3" fontId="7" fillId="34" borderId="26" xfId="2" applyNumberFormat="1" applyFont="1" applyFill="1" applyBorder="1" applyAlignment="1">
      <alignment horizontal="left" vertical="top" wrapText="1" indent="4"/>
    </xf>
    <xf numFmtId="3" fontId="7" fillId="34" borderId="26" xfId="2" applyNumberFormat="1" applyFont="1" applyFill="1" applyBorder="1" applyAlignment="1">
      <alignment horizontal="left" vertical="top" wrapText="1" indent="3"/>
    </xf>
    <xf numFmtId="2" fontId="8" fillId="0" borderId="26" xfId="0" applyNumberFormat="1" applyFont="1" applyFill="1" applyBorder="1" applyAlignment="1">
      <alignment horizontal="left" vertical="top" wrapText="1" indent="3"/>
    </xf>
    <xf numFmtId="2" fontId="9" fillId="34" borderId="26" xfId="0" applyNumberFormat="1" applyFont="1" applyFill="1" applyBorder="1" applyAlignment="1">
      <alignment horizontal="left" vertical="top" wrapText="1" indent="3"/>
    </xf>
    <xf numFmtId="2" fontId="8" fillId="0" borderId="26" xfId="0" applyNumberFormat="1" applyFont="1" applyFill="1" applyBorder="1" applyAlignment="1">
      <alignment horizontal="left" vertical="top" wrapText="1" indent="2"/>
    </xf>
    <xf numFmtId="3" fontId="9" fillId="0" borderId="26" xfId="2" applyNumberFormat="1" applyFont="1" applyFill="1" applyBorder="1" applyAlignment="1">
      <alignment horizontal="left" vertical="top" wrapText="1" indent="4"/>
    </xf>
    <xf numFmtId="2" fontId="9" fillId="33" borderId="26" xfId="0" applyNumberFormat="1" applyFont="1" applyFill="1" applyBorder="1" applyAlignment="1">
      <alignment vertical="top" wrapText="1"/>
    </xf>
    <xf numFmtId="2" fontId="9" fillId="0" borderId="26" xfId="0" applyNumberFormat="1" applyFont="1" applyFill="1" applyBorder="1" applyAlignment="1">
      <alignment horizontal="left" vertical="top" wrapText="1" indent="4"/>
    </xf>
    <xf numFmtId="2" fontId="9" fillId="35" borderId="26" xfId="0" applyNumberFormat="1" applyFont="1" applyFill="1" applyBorder="1" applyAlignment="1">
      <alignment horizontal="left" vertical="top" wrapText="1"/>
    </xf>
    <xf numFmtId="2" fontId="9" fillId="33" borderId="26" xfId="0" applyNumberFormat="1" applyFont="1" applyFill="1" applyBorder="1" applyAlignment="1">
      <alignment horizontal="left" vertical="top" wrapText="1"/>
    </xf>
    <xf numFmtId="2" fontId="8" fillId="36" borderId="26" xfId="0" applyNumberFormat="1" applyFont="1" applyFill="1" applyBorder="1" applyAlignment="1">
      <alignment horizontal="left" vertical="top" wrapText="1" indent="1"/>
    </xf>
    <xf numFmtId="2" fontId="9" fillId="0" borderId="26" xfId="0" applyNumberFormat="1" applyFont="1" applyFill="1" applyBorder="1" applyAlignment="1">
      <alignment horizontal="left" vertical="top" wrapText="1" indent="1"/>
    </xf>
    <xf numFmtId="2" fontId="9" fillId="33" borderId="28" xfId="0" applyNumberFormat="1" applyFont="1" applyFill="1" applyBorder="1" applyAlignment="1">
      <alignment horizontal="left" vertical="top" wrapText="1"/>
    </xf>
    <xf numFmtId="164" fontId="9" fillId="34" borderId="13" xfId="1" applyNumberFormat="1" applyFont="1" applyFill="1" applyBorder="1"/>
    <xf numFmtId="164" fontId="9" fillId="33" borderId="13" xfId="1" applyNumberFormat="1" applyFont="1" applyFill="1" applyBorder="1"/>
    <xf numFmtId="164" fontId="9" fillId="0" borderId="13" xfId="1" applyNumberFormat="1" applyFont="1" applyFill="1" applyBorder="1"/>
    <xf numFmtId="164" fontId="0" fillId="0" borderId="0" xfId="0" applyNumberFormat="1" applyFill="1"/>
    <xf numFmtId="164" fontId="3" fillId="0" borderId="11" xfId="0" applyNumberFormat="1" applyFont="1" applyBorder="1" applyAlignment="1"/>
    <xf numFmtId="164" fontId="0" fillId="0" borderId="0" xfId="0" applyNumberFormat="1"/>
    <xf numFmtId="4" fontId="0" fillId="0" borderId="0" xfId="0" applyNumberFormat="1"/>
    <xf numFmtId="2" fontId="52" fillId="33" borderId="27" xfId="0" applyNumberFormat="1" applyFont="1" applyFill="1" applyBorder="1" applyAlignment="1">
      <alignment vertical="top" wrapText="1"/>
    </xf>
    <xf numFmtId="0" fontId="9" fillId="0" borderId="12" xfId="1" applyNumberFormat="1" applyFont="1" applyFill="1" applyBorder="1" applyAlignment="1">
      <alignment horizontal="center" wrapText="1"/>
    </xf>
    <xf numFmtId="164" fontId="8" fillId="0" borderId="13" xfId="1" applyNumberFormat="1" applyFont="1" applyFill="1" applyBorder="1"/>
    <xf numFmtId="164" fontId="53" fillId="35" borderId="13" xfId="1" applyNumberFormat="1" applyFont="1" applyFill="1" applyBorder="1"/>
    <xf numFmtId="164" fontId="9" fillId="33" borderId="27" xfId="1" applyNumberFormat="1" applyFont="1" applyFill="1" applyBorder="1"/>
    <xf numFmtId="164" fontId="9" fillId="34" borderId="27" xfId="1" applyNumberFormat="1" applyFont="1" applyFill="1" applyBorder="1"/>
    <xf numFmtId="164" fontId="8" fillId="0" borderId="27" xfId="1" applyNumberFormat="1" applyFont="1" applyFill="1" applyBorder="1"/>
    <xf numFmtId="164" fontId="53" fillId="33" borderId="13" xfId="1" applyNumberFormat="1" applyFont="1" applyFill="1" applyBorder="1"/>
    <xf numFmtId="164" fontId="8" fillId="36" borderId="13" xfId="1" applyNumberFormat="1" applyFont="1" applyFill="1" applyBorder="1"/>
    <xf numFmtId="164" fontId="53" fillId="33" borderId="14" xfId="1" applyNumberFormat="1" applyFont="1" applyFill="1" applyBorder="1"/>
    <xf numFmtId="164" fontId="53" fillId="33" borderId="27" xfId="1" applyNumberFormat="1" applyFont="1" applyFill="1" applyBorder="1"/>
    <xf numFmtId="164" fontId="8" fillId="36" borderId="27" xfId="1" applyNumberFormat="1" applyFont="1" applyFill="1" applyBorder="1"/>
    <xf numFmtId="164" fontId="9" fillId="0" borderId="27" xfId="1" applyNumberFormat="1" applyFont="1" applyFill="1" applyBorder="1"/>
    <xf numFmtId="164" fontId="53" fillId="33" borderId="29" xfId="1" applyNumberFormat="1" applyFont="1" applyFill="1" applyBorder="1"/>
    <xf numFmtId="0" fontId="9" fillId="0" borderId="30" xfId="1" applyNumberFormat="1" applyFont="1" applyFill="1" applyBorder="1" applyAlignment="1">
      <alignment horizontal="center" wrapText="1"/>
    </xf>
    <xf numFmtId="164" fontId="53" fillId="35" borderId="27" xfId="1" applyNumberFormat="1" applyFont="1" applyFill="1" applyBorder="1"/>
    <xf numFmtId="0" fontId="54" fillId="0" borderId="0" xfId="0" applyFont="1"/>
    <xf numFmtId="167" fontId="55" fillId="0" borderId="27" xfId="0" applyNumberFormat="1" applyFont="1" applyFill="1" applyBorder="1" applyAlignment="1">
      <alignment horizontal="left" vertical="top" wrapText="1" indent="4"/>
    </xf>
    <xf numFmtId="167" fontId="55" fillId="0" borderId="26" xfId="0" applyNumberFormat="1" applyFont="1" applyFill="1" applyBorder="1" applyAlignment="1">
      <alignment horizontal="left" vertical="top" wrapText="1" indent="4"/>
    </xf>
    <xf numFmtId="2" fontId="52" fillId="33" borderId="26" xfId="0" applyNumberFormat="1" applyFont="1" applyFill="1" applyBorder="1" applyAlignment="1">
      <alignment vertical="top" wrapText="1"/>
    </xf>
    <xf numFmtId="2" fontId="0" fillId="0" borderId="0" xfId="0" applyNumberFormat="1" applyFill="1"/>
    <xf numFmtId="164" fontId="9" fillId="34" borderId="26" xfId="1" applyNumberFormat="1" applyFont="1" applyFill="1" applyBorder="1"/>
    <xf numFmtId="167" fontId="55" fillId="0" borderId="13" xfId="0" applyNumberFormat="1" applyFont="1" applyFill="1" applyBorder="1" applyAlignment="1">
      <alignment horizontal="left" vertical="top" wrapText="1" indent="4"/>
    </xf>
    <xf numFmtId="2" fontId="52" fillId="33" borderId="13" xfId="0" applyNumberFormat="1" applyFont="1" applyFill="1" applyBorder="1" applyAlignment="1">
      <alignment vertical="top" wrapText="1"/>
    </xf>
    <xf numFmtId="0" fontId="9" fillId="0" borderId="31" xfId="1" applyNumberFormat="1" applyFont="1" applyFill="1" applyBorder="1" applyAlignment="1">
      <alignment horizontal="center" wrapText="1"/>
    </xf>
    <xf numFmtId="164" fontId="9" fillId="33" borderId="26" xfId="1" applyNumberFormat="1" applyFont="1" applyFill="1" applyBorder="1"/>
    <xf numFmtId="164" fontId="8" fillId="0" borderId="26" xfId="1" applyNumberFormat="1" applyFont="1" applyFill="1" applyBorder="1"/>
    <xf numFmtId="164" fontId="53" fillId="35" borderId="26" xfId="1" applyNumberFormat="1" applyFont="1" applyFill="1" applyBorder="1"/>
    <xf numFmtId="164" fontId="53" fillId="33" borderId="26" xfId="1" applyNumberFormat="1" applyFont="1" applyFill="1" applyBorder="1"/>
    <xf numFmtId="164" fontId="8" fillId="36" borderId="26" xfId="1" applyNumberFormat="1" applyFont="1" applyFill="1" applyBorder="1"/>
    <xf numFmtId="164" fontId="9" fillId="0" borderId="26" xfId="1" applyNumberFormat="1" applyFont="1" applyFill="1" applyBorder="1"/>
    <xf numFmtId="164" fontId="53" fillId="33" borderId="28" xfId="1" applyNumberFormat="1" applyFont="1" applyFill="1" applyBorder="1"/>
    <xf numFmtId="0" fontId="6" fillId="0" borderId="30" xfId="1" applyNumberFormat="1" applyFont="1" applyFill="1" applyBorder="1" applyAlignment="1">
      <alignment horizontal="center" wrapText="1"/>
    </xf>
    <xf numFmtId="164" fontId="3" fillId="0" borderId="32" xfId="0" applyNumberFormat="1" applyFont="1" applyBorder="1" applyAlignment="1"/>
    <xf numFmtId="0" fontId="6" fillId="0" borderId="33" xfId="1" applyNumberFormat="1" applyFont="1" applyFill="1" applyBorder="1" applyAlignment="1">
      <alignment horizontal="center" wrapText="1"/>
    </xf>
    <xf numFmtId="0" fontId="56" fillId="0" borderId="3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56" fillId="33" borderId="35" xfId="0" applyFont="1" applyFill="1" applyBorder="1" applyAlignment="1">
      <alignment horizontal="center"/>
    </xf>
    <xf numFmtId="0" fontId="56" fillId="33" borderId="34" xfId="0" applyFont="1" applyFill="1" applyBorder="1" applyAlignment="1">
      <alignment horizontal="center"/>
    </xf>
    <xf numFmtId="0" fontId="56" fillId="33" borderId="36" xfId="0" applyFont="1" applyFill="1" applyBorder="1" applyAlignment="1">
      <alignment horizontal="center"/>
    </xf>
  </cellXfs>
  <cellStyles count="237">
    <cellStyle name="%" xfId="3"/>
    <cellStyle name="% 2" xfId="4"/>
    <cellStyle name="% 3" xfId="5"/>
    <cellStyle name="% 4" xfId="6"/>
    <cellStyle name="% 5" xfId="7"/>
    <cellStyle name="=C:\WINNT35\SYSTEM32\COMMAND.COM" xfId="8"/>
    <cellStyle name="=C:\WINNT35\SYSTEM32\COMMAND.COM 2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20% - Akzent1" xfId="16"/>
    <cellStyle name="20% - Akzent2" xfId="17"/>
    <cellStyle name="20% - Akzent3" xfId="18"/>
    <cellStyle name="20% - Akzent4" xfId="19"/>
    <cellStyle name="20% - Akzent5" xfId="20"/>
    <cellStyle name="20% - Akzent6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40% - Akzent1" xfId="28"/>
    <cellStyle name="40% - Akzent2" xfId="29"/>
    <cellStyle name="40% - Akzent3" xfId="30"/>
    <cellStyle name="40% - Akzent4" xfId="31"/>
    <cellStyle name="40% - Akzent5" xfId="32"/>
    <cellStyle name="40% - Akzent6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60% - Akzent1" xfId="40"/>
    <cellStyle name="60% - Akzent2" xfId="41"/>
    <cellStyle name="60% - Akzent3" xfId="42"/>
    <cellStyle name="60% - Akzent4" xfId="43"/>
    <cellStyle name="60% - Akzent5" xfId="44"/>
    <cellStyle name="60% - Akzent6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Akzent1" xfId="52"/>
    <cellStyle name="Akzent2" xfId="53"/>
    <cellStyle name="Akzent3" xfId="54"/>
    <cellStyle name="Akzent4" xfId="55"/>
    <cellStyle name="Akzent5" xfId="56"/>
    <cellStyle name="Akzent6" xfId="57"/>
    <cellStyle name="Ausgabe" xfId="58"/>
    <cellStyle name="Bad 2" xfId="59"/>
    <cellStyle name="Berechnung" xfId="60"/>
    <cellStyle name="Calculation 2" xfId="61"/>
    <cellStyle name="Check Cell 2" xfId="62"/>
    <cellStyle name="Comma 10" xfId="63"/>
    <cellStyle name="Comma 11" xfId="64"/>
    <cellStyle name="Comma 12" xfId="65"/>
    <cellStyle name="Comma 2" xfId="66"/>
    <cellStyle name="Comma 2 2" xfId="67"/>
    <cellStyle name="Comma 2 2 2" xfId="68"/>
    <cellStyle name="Comma 2 2 3" xfId="69"/>
    <cellStyle name="Comma 2 3" xfId="70"/>
    <cellStyle name="Comma 2 3 2" xfId="71"/>
    <cellStyle name="Comma 2 4" xfId="72"/>
    <cellStyle name="Comma 2 5" xfId="73"/>
    <cellStyle name="Comma 2 6" xfId="74"/>
    <cellStyle name="Comma 2 7" xfId="75"/>
    <cellStyle name="Comma 2 7 2" xfId="76"/>
    <cellStyle name="Comma 2 8" xfId="77"/>
    <cellStyle name="Comma 3" xfId="78"/>
    <cellStyle name="Comma 3 2" xfId="79"/>
    <cellStyle name="Comma 3 3" xfId="80"/>
    <cellStyle name="Comma 3 4" xfId="81"/>
    <cellStyle name="Comma 3 5" xfId="82"/>
    <cellStyle name="Comma 4" xfId="83"/>
    <cellStyle name="Comma 4 2" xfId="84"/>
    <cellStyle name="Comma 5" xfId="85"/>
    <cellStyle name="Comma 5 2" xfId="86"/>
    <cellStyle name="Comma 5 2 2" xfId="87"/>
    <cellStyle name="Comma 5 3" xfId="88"/>
    <cellStyle name="Comma 6" xfId="89"/>
    <cellStyle name="Comma 6 2" xfId="90"/>
    <cellStyle name="Comma 7" xfId="91"/>
    <cellStyle name="Comma 7 2" xfId="92"/>
    <cellStyle name="Comma 7 2 2" xfId="93"/>
    <cellStyle name="Comma 8" xfId="94"/>
    <cellStyle name="Comma 8 2" xfId="95"/>
    <cellStyle name="Comma 8 2 2" xfId="96"/>
    <cellStyle name="Comma 8 3" xfId="97"/>
    <cellStyle name="Comma 9" xfId="98"/>
    <cellStyle name="Currency 2" xfId="99"/>
    <cellStyle name="Currency 3" xfId="100"/>
    <cellStyle name="Currency 3 2" xfId="101"/>
    <cellStyle name="Currency 4" xfId="102"/>
    <cellStyle name="Eingabe" xfId="103"/>
    <cellStyle name="Ergebnis" xfId="104"/>
    <cellStyle name="Erklärender Text" xfId="105"/>
    <cellStyle name="Explanatory Text 2" xfId="106"/>
    <cellStyle name="Good 2" xfId="107"/>
    <cellStyle name="greyed" xfId="108"/>
    <cellStyle name="Gut" xfId="109"/>
    <cellStyle name="Heading 1 2" xfId="110"/>
    <cellStyle name="Heading 2 2" xfId="111"/>
    <cellStyle name="Heading 3 2" xfId="112"/>
    <cellStyle name="Heading 4 2" xfId="113"/>
    <cellStyle name="Hyperlink 2" xfId="114"/>
    <cellStyle name="Input 2" xfId="115"/>
    <cellStyle name="Linked Cell 2" xfId="116"/>
    <cellStyle name="Neutral 2" xfId="117"/>
    <cellStyle name="Normal" xfId="0" builtinId="0"/>
    <cellStyle name="Normal 10" xfId="118"/>
    <cellStyle name="Normal 10 2" xfId="119"/>
    <cellStyle name="Normal 10 2 2" xfId="120"/>
    <cellStyle name="Normal 10 2 2 2" xfId="121"/>
    <cellStyle name="Normal 10 3" xfId="122"/>
    <cellStyle name="Normal 11" xfId="123"/>
    <cellStyle name="Normal 11 2" xfId="124"/>
    <cellStyle name="Normal 11 2 2" xfId="125"/>
    <cellStyle name="Normal 11 3" xfId="126"/>
    <cellStyle name="Normal 11 4" xfId="127"/>
    <cellStyle name="Normal 11 5" xfId="128"/>
    <cellStyle name="Normal 11 6" xfId="129"/>
    <cellStyle name="Normal 12" xfId="130"/>
    <cellStyle name="Normal 12 2" xfId="131"/>
    <cellStyle name="Normal 12 2 2" xfId="132"/>
    <cellStyle name="Normal 12 3" xfId="133"/>
    <cellStyle name="Normal 12 4" xfId="134"/>
    <cellStyle name="Normal 13" xfId="135"/>
    <cellStyle name="Normal 13 2" xfId="136"/>
    <cellStyle name="Normal 14" xfId="137"/>
    <cellStyle name="Normal 14 2" xfId="138"/>
    <cellStyle name="Normal 14 2 2" xfId="139"/>
    <cellStyle name="Normal 14 3" xfId="140"/>
    <cellStyle name="Normal 15" xfId="141"/>
    <cellStyle name="Normal 15 2" xfId="142"/>
    <cellStyle name="Normal 15 3" xfId="143"/>
    <cellStyle name="Normal 15 4" xfId="144"/>
    <cellStyle name="Normal 15 4 2" xfId="145"/>
    <cellStyle name="Normal 15 5" xfId="146"/>
    <cellStyle name="Normal 15 5 2" xfId="147"/>
    <cellStyle name="Normal 15 6" xfId="148"/>
    <cellStyle name="Normal 16" xfId="149"/>
    <cellStyle name="Normal 17" xfId="150"/>
    <cellStyle name="Normal 17 2" xfId="151"/>
    <cellStyle name="Normal 18" xfId="152"/>
    <cellStyle name="Normal 19" xfId="153"/>
    <cellStyle name="Normal 19 2" xfId="154"/>
    <cellStyle name="Normal 2" xfId="155"/>
    <cellStyle name="Normal 2 2" xfId="156"/>
    <cellStyle name="Normal 2 2 2" xfId="157"/>
    <cellStyle name="Normal 2 2 3" xfId="158"/>
    <cellStyle name="Normal 2 3" xfId="159"/>
    <cellStyle name="Normal 2 3 2" xfId="160"/>
    <cellStyle name="Normal 2 4" xfId="161"/>
    <cellStyle name="Normal 2 5" xfId="162"/>
    <cellStyle name="Normal 2 6" xfId="163"/>
    <cellStyle name="Normal 2 6 2" xfId="164"/>
    <cellStyle name="Normal 2 6 3" xfId="165"/>
    <cellStyle name="Normal 2 7" xfId="166"/>
    <cellStyle name="Normal 2 7 2" xfId="167"/>
    <cellStyle name="Normal 2 8" xfId="168"/>
    <cellStyle name="Normal 2 9" xfId="169"/>
    <cellStyle name="Normal 20" xfId="170"/>
    <cellStyle name="Normal 3" xfId="171"/>
    <cellStyle name="Normal 3 2" xfId="172"/>
    <cellStyle name="Normal 3 2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4" xfId="180"/>
    <cellStyle name="Normal 4 2" xfId="181"/>
    <cellStyle name="Normal 4 2 2" xfId="182"/>
    <cellStyle name="Normal 4 2 3" xfId="183"/>
    <cellStyle name="Normal 4 3" xfId="184"/>
    <cellStyle name="Normal 5" xfId="185"/>
    <cellStyle name="Normal 5 2" xfId="186"/>
    <cellStyle name="Normal 5 2 2" xfId="187"/>
    <cellStyle name="Normal 5 3" xfId="188"/>
    <cellStyle name="Normal 6" xfId="189"/>
    <cellStyle name="Normal 6 2" xfId="190"/>
    <cellStyle name="Normal 7" xfId="191"/>
    <cellStyle name="Normal 7 2" xfId="192"/>
    <cellStyle name="Normal 8" xfId="193"/>
    <cellStyle name="Normal 9" xfId="194"/>
    <cellStyle name="Note 2" xfId="195"/>
    <cellStyle name="Notiz" xfId="196"/>
    <cellStyle name="Output 2" xfId="197"/>
    <cellStyle name="Output Amounts" xfId="198"/>
    <cellStyle name="Output Column Headings" xfId="199"/>
    <cellStyle name="Output Line Items" xfId="200"/>
    <cellStyle name="Output Report Heading" xfId="201"/>
    <cellStyle name="Output Report Title" xfId="202"/>
    <cellStyle name="Percent 10" xfId="203"/>
    <cellStyle name="Percent 2" xfId="204"/>
    <cellStyle name="Percent 2 2" xfId="205"/>
    <cellStyle name="Percent 2 3" xfId="206"/>
    <cellStyle name="Percent 2 4" xfId="207"/>
    <cellStyle name="Percent 2 5" xfId="208"/>
    <cellStyle name="Percent 2 6" xfId="209"/>
    <cellStyle name="Percent 2 6 2" xfId="210"/>
    <cellStyle name="Percent 2 7" xfId="211"/>
    <cellStyle name="Percent 3" xfId="212"/>
    <cellStyle name="Percent 4" xfId="213"/>
    <cellStyle name="Percent 4 2" xfId="214"/>
    <cellStyle name="Percent 5" xfId="215"/>
    <cellStyle name="Percent 6" xfId="216"/>
    <cellStyle name="Percent 6 2" xfId="217"/>
    <cellStyle name="Percent 6 3" xfId="218"/>
    <cellStyle name="Percent 7" xfId="219"/>
    <cellStyle name="Percent 8" xfId="220"/>
    <cellStyle name="Percent 9" xfId="221"/>
    <cellStyle name="Schlecht" xfId="222"/>
    <cellStyle name="showExposure" xfId="223"/>
    <cellStyle name="showPercentage" xfId="224"/>
    <cellStyle name="Style 1" xfId="225"/>
    <cellStyle name="Title 2" xfId="226"/>
    <cellStyle name="Total 2" xfId="227"/>
    <cellStyle name="Überschrift" xfId="228"/>
    <cellStyle name="Überschrift 1" xfId="229"/>
    <cellStyle name="Überschrift 2" xfId="230"/>
    <cellStyle name="Überschrift 3" xfId="231"/>
    <cellStyle name="Überschrift 4" xfId="232"/>
    <cellStyle name="Verknüpfte Zelle" xfId="233"/>
    <cellStyle name="Warnender Text" xfId="234"/>
    <cellStyle name="Warning Text 2" xfId="235"/>
    <cellStyle name="Zelle überprüfen" xfId="236"/>
    <cellStyle name="Обычный_BOP" xfId="1"/>
    <cellStyle name="Обычный_Копия BPM6 Conversion (BOP) - Russian Federation (пробы)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topLeftCell="A16" zoomScaleNormal="100" workbookViewId="0">
      <selection activeCell="L7" sqref="L7"/>
    </sheetView>
  </sheetViews>
  <sheetFormatPr defaultRowHeight="15"/>
  <cols>
    <col min="1" max="1" width="9.140625" style="1"/>
    <col min="2" max="2" width="43.28515625" customWidth="1"/>
    <col min="3" max="3" width="13.28515625" hidden="1" customWidth="1"/>
    <col min="4" max="6" width="14" customWidth="1"/>
    <col min="7" max="9" width="14" style="1" customWidth="1"/>
    <col min="10" max="46" width="9.140625" style="1"/>
  </cols>
  <sheetData>
    <row r="1" spans="1:46" s="71" customFormat="1" ht="21.75" thickBot="1">
      <c r="A1" s="70"/>
      <c r="B1" s="72" t="s">
        <v>29</v>
      </c>
      <c r="C1" s="73"/>
      <c r="D1" s="73"/>
      <c r="E1" s="73"/>
      <c r="F1" s="73"/>
      <c r="G1" s="73"/>
      <c r="H1" s="73"/>
      <c r="I1" s="74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</row>
    <row r="2" spans="1:46" ht="21.75" thickBot="1">
      <c r="B2" s="69"/>
      <c r="C2" s="69"/>
      <c r="D2" s="69"/>
      <c r="E2" s="69"/>
      <c r="F2" s="69"/>
      <c r="G2" s="69"/>
      <c r="H2" s="69"/>
      <c r="I2" s="69"/>
    </row>
    <row r="3" spans="1:46" ht="15.75" thickBot="1">
      <c r="B3" s="9" t="s">
        <v>0</v>
      </c>
      <c r="C3" s="31"/>
      <c r="D3" s="31"/>
      <c r="E3" s="31"/>
      <c r="F3" s="31"/>
      <c r="G3" s="31"/>
      <c r="H3" s="67"/>
      <c r="I3" s="67"/>
    </row>
    <row r="4" spans="1:46" ht="16.5">
      <c r="B4" s="10"/>
      <c r="C4" s="58">
        <v>2014</v>
      </c>
      <c r="D4" s="48">
        <v>2015</v>
      </c>
      <c r="E4" s="35">
        <v>2016</v>
      </c>
      <c r="F4" s="35">
        <v>2017</v>
      </c>
      <c r="G4" s="66">
        <v>2018</v>
      </c>
      <c r="H4" s="68" t="s">
        <v>30</v>
      </c>
      <c r="I4" s="68" t="s">
        <v>31</v>
      </c>
    </row>
    <row r="5" spans="1:46" s="2" customFormat="1">
      <c r="A5" s="1"/>
      <c r="B5" s="11" t="s">
        <v>1</v>
      </c>
      <c r="C5" s="59">
        <v>-697.85657120611529</v>
      </c>
      <c r="D5" s="38">
        <v>-540.06628619686933</v>
      </c>
      <c r="E5" s="28">
        <v>-693.44299739786561</v>
      </c>
      <c r="F5" s="28">
        <v>-726.24954095235148</v>
      </c>
      <c r="G5" s="38">
        <v>-772.9498917639612</v>
      </c>
      <c r="H5" s="28">
        <v>-539.03337592187017</v>
      </c>
      <c r="I5" s="28">
        <v>-636.29393231788617</v>
      </c>
      <c r="J5" s="3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s="3" customFormat="1" ht="15" customHeight="1">
      <c r="A6" s="1"/>
      <c r="B6" s="12" t="s">
        <v>2</v>
      </c>
      <c r="C6" s="55">
        <v>4948.3418769902737</v>
      </c>
      <c r="D6" s="39">
        <v>5244.0762157655654</v>
      </c>
      <c r="E6" s="27">
        <f>+F6+K6+R6</f>
        <v>7150.0951114469408</v>
      </c>
      <c r="F6" s="27">
        <v>7150.0951114469408</v>
      </c>
      <c r="G6" s="39">
        <v>8170.2167498572053</v>
      </c>
      <c r="H6" s="27">
        <v>8472.4813029143552</v>
      </c>
      <c r="I6" s="27">
        <v>6095.4749619407221</v>
      </c>
      <c r="J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s="3" customFormat="1" ht="15" customHeight="1">
      <c r="A7" s="1"/>
      <c r="B7" s="12" t="s">
        <v>3</v>
      </c>
      <c r="C7" s="55">
        <v>5646.1984481963891</v>
      </c>
      <c r="D7" s="39">
        <v>5784.1425019624348</v>
      </c>
      <c r="E7" s="27">
        <f>+F7+K7+R7</f>
        <v>7876.3446523992934</v>
      </c>
      <c r="F7" s="27">
        <v>7876.3446523992934</v>
      </c>
      <c r="G7" s="39">
        <v>8943.1666416211665</v>
      </c>
      <c r="H7" s="27">
        <v>9011.5146788362254</v>
      </c>
      <c r="I7" s="27">
        <v>6731.7688942586083</v>
      </c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3" customFormat="1" ht="15" customHeight="1">
      <c r="A8" s="1"/>
      <c r="B8" s="13" t="s">
        <v>4</v>
      </c>
      <c r="C8" s="55">
        <f t="shared" ref="C8:F8" si="0">+C9-C10</f>
        <v>1214.7348104452503</v>
      </c>
      <c r="D8" s="39">
        <f t="shared" si="0"/>
        <v>1258.5332132693668</v>
      </c>
      <c r="E8" s="27">
        <f t="shared" si="0"/>
        <v>1210.3189070057579</v>
      </c>
      <c r="F8" s="27">
        <f t="shared" si="0"/>
        <v>1317.7249811813235</v>
      </c>
      <c r="G8" s="39">
        <v>1201.0167704716373</v>
      </c>
      <c r="H8" s="27">
        <v>1218.6815087502264</v>
      </c>
      <c r="I8" s="27">
        <v>953.70204646113598</v>
      </c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3" customFormat="1" ht="15" customHeight="1">
      <c r="A9" s="1"/>
      <c r="B9" s="14" t="s">
        <v>5</v>
      </c>
      <c r="C9" s="55">
        <f t="shared" ref="C9:F10" si="1">+C12+C15</f>
        <v>2777.4576061930293</v>
      </c>
      <c r="D9" s="39">
        <f t="shared" si="1"/>
        <v>2882.4078724500755</v>
      </c>
      <c r="E9" s="39">
        <f t="shared" si="1"/>
        <v>2898.1166240185225</v>
      </c>
      <c r="F9" s="39">
        <f t="shared" si="1"/>
        <v>3186.7754183274146</v>
      </c>
      <c r="G9" s="39">
        <v>3299.1704693035513</v>
      </c>
      <c r="H9" s="27">
        <v>3504.1667727080467</v>
      </c>
      <c r="I9" s="27">
        <v>3043.2228063735101</v>
      </c>
      <c r="J9" s="3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3" customFormat="1" ht="15" customHeight="1">
      <c r="A10" s="1"/>
      <c r="B10" s="14" t="s">
        <v>6</v>
      </c>
      <c r="C10" s="55">
        <f t="shared" si="1"/>
        <v>1562.7227957477789</v>
      </c>
      <c r="D10" s="39">
        <f t="shared" si="1"/>
        <v>1623.8746591807087</v>
      </c>
      <c r="E10" s="39">
        <f t="shared" si="1"/>
        <v>1687.7977170127647</v>
      </c>
      <c r="F10" s="39">
        <f t="shared" si="1"/>
        <v>1869.0504371460911</v>
      </c>
      <c r="G10" s="39">
        <v>2098.153698831914</v>
      </c>
      <c r="H10" s="27">
        <v>2285.4852639578203</v>
      </c>
      <c r="I10" s="27">
        <v>2089.5207599123742</v>
      </c>
      <c r="J10" s="3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3" customFormat="1" ht="15" customHeight="1">
      <c r="A11" s="1"/>
      <c r="B11" s="15" t="s">
        <v>7</v>
      </c>
      <c r="C11" s="55">
        <f t="shared" ref="C11:F11" si="2">+C12-C13</f>
        <v>-376.10441680298032</v>
      </c>
      <c r="D11" s="39">
        <f t="shared" si="2"/>
        <v>-322.26288831994333</v>
      </c>
      <c r="E11" s="27">
        <f t="shared" si="2"/>
        <v>-433.98661250708227</v>
      </c>
      <c r="F11" s="27">
        <f t="shared" si="2"/>
        <v>-518.57173795029121</v>
      </c>
      <c r="G11" s="39">
        <v>-682.23458364558996</v>
      </c>
      <c r="H11" s="27">
        <v>-747.96016664309241</v>
      </c>
      <c r="I11" s="27">
        <v>-517.56772934080072</v>
      </c>
      <c r="J11" s="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1" customFormat="1" ht="15" customHeight="1">
      <c r="B12" s="16" t="s">
        <v>8</v>
      </c>
      <c r="C12" s="60">
        <v>393.887</v>
      </c>
      <c r="D12" s="40">
        <v>413.71525632999993</v>
      </c>
      <c r="E12" s="36">
        <v>334.04254086517943</v>
      </c>
      <c r="F12" s="36">
        <v>308.68746575215715</v>
      </c>
      <c r="G12" s="40">
        <v>257.84535987723132</v>
      </c>
      <c r="H12" s="36">
        <v>361.76502350147416</v>
      </c>
      <c r="I12" s="36">
        <v>510.29634996289843</v>
      </c>
      <c r="J12" s="30"/>
    </row>
    <row r="13" spans="1:46" s="1" customFormat="1" ht="15" customHeight="1">
      <c r="B13" s="16" t="s">
        <v>9</v>
      </c>
      <c r="C13" s="60">
        <v>769.99141680298032</v>
      </c>
      <c r="D13" s="40">
        <v>735.97814464994326</v>
      </c>
      <c r="E13" s="36">
        <v>768.0291533722617</v>
      </c>
      <c r="F13" s="36">
        <v>827.25920370244842</v>
      </c>
      <c r="G13" s="40">
        <v>940.07994352282128</v>
      </c>
      <c r="H13" s="36">
        <v>1109.7251901445666</v>
      </c>
      <c r="I13" s="36">
        <v>1027.8640793036991</v>
      </c>
      <c r="J13" s="30"/>
    </row>
    <row r="14" spans="1:46" s="3" customFormat="1" ht="15" customHeight="1">
      <c r="A14" s="1"/>
      <c r="B14" s="17" t="s">
        <v>10</v>
      </c>
      <c r="C14" s="55">
        <f t="shared" ref="C14:F14" si="3">+C15-C16</f>
        <v>1590.8392272482306</v>
      </c>
      <c r="D14" s="39">
        <f t="shared" si="3"/>
        <v>1580.79610158931</v>
      </c>
      <c r="E14" s="27">
        <f t="shared" si="3"/>
        <v>1644.30551951284</v>
      </c>
      <c r="F14" s="27">
        <f t="shared" si="3"/>
        <v>1836.296719131615</v>
      </c>
      <c r="G14" s="39">
        <v>1883.2513541172275</v>
      </c>
      <c r="H14" s="27">
        <v>1966.6416753933188</v>
      </c>
      <c r="I14" s="27">
        <v>1471.2697758019365</v>
      </c>
      <c r="J14" s="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1" customFormat="1" ht="15" customHeight="1">
      <c r="B15" s="18" t="s">
        <v>11</v>
      </c>
      <c r="C15" s="60">
        <v>2383.5706061930291</v>
      </c>
      <c r="D15" s="40">
        <v>2468.6926161200754</v>
      </c>
      <c r="E15" s="36">
        <v>2564.0740831533431</v>
      </c>
      <c r="F15" s="36">
        <v>2878.0879525752575</v>
      </c>
      <c r="G15" s="40">
        <v>3041.3251094263201</v>
      </c>
      <c r="H15" s="36">
        <v>3142.4017492065723</v>
      </c>
      <c r="I15" s="36">
        <v>2532.9264564106115</v>
      </c>
      <c r="J15" s="30"/>
    </row>
    <row r="16" spans="1:46" s="1" customFormat="1" ht="15" customHeight="1">
      <c r="B16" s="18" t="s">
        <v>12</v>
      </c>
      <c r="C16" s="60">
        <v>792.73137894479862</v>
      </c>
      <c r="D16" s="40">
        <v>887.89651453076544</v>
      </c>
      <c r="E16" s="36">
        <v>919.76856364050309</v>
      </c>
      <c r="F16" s="36">
        <v>1041.7912334436426</v>
      </c>
      <c r="G16" s="40">
        <v>1158.0737553090926</v>
      </c>
      <c r="H16" s="36">
        <v>1175.7600738132535</v>
      </c>
      <c r="I16" s="36">
        <v>1061.6566806086751</v>
      </c>
      <c r="J16" s="30"/>
    </row>
    <row r="17" spans="1:46" s="3" customFormat="1" ht="15" customHeight="1">
      <c r="A17" s="1"/>
      <c r="B17" s="15" t="s">
        <v>13</v>
      </c>
      <c r="C17" s="55">
        <f t="shared" ref="C17:F17" si="4">+C18-C19</f>
        <v>-1608.7195274075225</v>
      </c>
      <c r="D17" s="39">
        <f t="shared" si="4"/>
        <v>-1595.9614262728485</v>
      </c>
      <c r="E17" s="27">
        <f t="shared" si="4"/>
        <v>-1505.2771312565369</v>
      </c>
      <c r="F17" s="27">
        <f t="shared" si="4"/>
        <v>-1421.5131719422607</v>
      </c>
      <c r="G17" s="39">
        <v>-1391.3427822700246</v>
      </c>
      <c r="H17" s="27">
        <v>-1281.6917950380757</v>
      </c>
      <c r="I17" s="27">
        <v>-1206.5125675632739</v>
      </c>
      <c r="J17" s="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" customHeight="1">
      <c r="B18" s="19" t="s">
        <v>11</v>
      </c>
      <c r="C18" s="60">
        <v>1966.901447960066</v>
      </c>
      <c r="D18" s="40">
        <v>2008.0788033800552</v>
      </c>
      <c r="E18" s="36">
        <v>1778.2425036964596</v>
      </c>
      <c r="F18" s="36">
        <v>2152.133002040709</v>
      </c>
      <c r="G18" s="40">
        <v>3549.5078121441152</v>
      </c>
      <c r="H18" s="36">
        <v>3593.9168732967801</v>
      </c>
      <c r="I18" s="36">
        <v>1730.9635349816199</v>
      </c>
      <c r="J18" s="30"/>
    </row>
    <row r="19" spans="1:46" ht="15" customHeight="1">
      <c r="B19" s="19" t="s">
        <v>12</v>
      </c>
      <c r="C19" s="60">
        <v>3575.6209753675885</v>
      </c>
      <c r="D19" s="40">
        <v>3604.0402296529037</v>
      </c>
      <c r="E19" s="36">
        <v>3283.5196349529965</v>
      </c>
      <c r="F19" s="36">
        <v>3573.6461739829697</v>
      </c>
      <c r="G19" s="40">
        <v>4940.8505944141398</v>
      </c>
      <c r="H19" s="36">
        <v>4875.6086683348558</v>
      </c>
      <c r="I19" s="36">
        <v>2937.4761025448938</v>
      </c>
      <c r="J19" s="30"/>
    </row>
    <row r="20" spans="1:46" s="3" customFormat="1" ht="15" customHeight="1">
      <c r="A20" s="1"/>
      <c r="B20" s="15" t="s">
        <v>14</v>
      </c>
      <c r="C20" s="55">
        <f t="shared" ref="C20" si="5">+C21-C22</f>
        <v>-303.87185424384313</v>
      </c>
      <c r="D20" s="39">
        <f t="shared" ref="D20" si="6">+D21-D22</f>
        <v>-202.63807319338741</v>
      </c>
      <c r="E20" s="27">
        <f t="shared" ref="E20" si="7">+E21-E22</f>
        <v>-398.4847731470864</v>
      </c>
      <c r="F20" s="27">
        <f t="shared" ref="F20" si="8">+F21-F22</f>
        <v>-622.46135019141457</v>
      </c>
      <c r="G20" s="39">
        <v>-582.62387996557482</v>
      </c>
      <c r="H20" s="27">
        <v>-476.02308963402174</v>
      </c>
      <c r="I20" s="27">
        <v>-383.48341121574822</v>
      </c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5" customHeight="1">
      <c r="B21" s="19" t="s">
        <v>11</v>
      </c>
      <c r="C21" s="60">
        <v>203.98282283717836</v>
      </c>
      <c r="D21" s="40">
        <v>353.58953993543525</v>
      </c>
      <c r="E21" s="36">
        <v>361.49232041102749</v>
      </c>
      <c r="F21" s="36">
        <v>1811.1866910788181</v>
      </c>
      <c r="G21" s="40">
        <v>1321.5384684095388</v>
      </c>
      <c r="H21" s="36">
        <v>1374.3976569095285</v>
      </c>
      <c r="I21" s="36">
        <v>1321.2886205855918</v>
      </c>
      <c r="J21" s="30"/>
    </row>
    <row r="22" spans="1:46" ht="15" customHeight="1">
      <c r="B22" s="19" t="s">
        <v>12</v>
      </c>
      <c r="C22" s="60">
        <v>507.85467708102146</v>
      </c>
      <c r="D22" s="40">
        <v>556.22761312882267</v>
      </c>
      <c r="E22" s="36">
        <v>759.97709355811389</v>
      </c>
      <c r="F22" s="36">
        <v>2433.6480412702326</v>
      </c>
      <c r="G22" s="40">
        <v>1904.1623483751137</v>
      </c>
      <c r="H22" s="36">
        <v>1850.4207465435502</v>
      </c>
      <c r="I22" s="36">
        <v>1704.7720318013401</v>
      </c>
      <c r="J22" s="30"/>
    </row>
    <row r="23" spans="1:46" s="3" customFormat="1" ht="15" customHeight="1">
      <c r="A23" s="1"/>
      <c r="B23" s="20" t="s">
        <v>15</v>
      </c>
      <c r="C23" s="59">
        <f t="shared" ref="C23" si="9">+C24-C25</f>
        <v>-0.52527910528981969</v>
      </c>
      <c r="D23" s="38">
        <f t="shared" ref="D23" si="10">+D24-D25</f>
        <v>-1.7244448769574245</v>
      </c>
      <c r="E23" s="28">
        <f t="shared" ref="E23" si="11">+E24-E25</f>
        <v>-1.3135441367625078</v>
      </c>
      <c r="F23" s="28">
        <f t="shared" ref="F23" si="12">+F24-F25</f>
        <v>-1.2610680127324412</v>
      </c>
      <c r="G23" s="38">
        <v>0.61572160929425923</v>
      </c>
      <c r="H23" s="28">
        <v>-0.37025380785415662</v>
      </c>
      <c r="I23" s="28">
        <v>-1.1062574154112772</v>
      </c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customHeight="1">
      <c r="B24" s="21" t="s">
        <v>11</v>
      </c>
      <c r="C24" s="60">
        <v>0.69534111111111108</v>
      </c>
      <c r="D24" s="40">
        <v>8.6666666666666663E-3</v>
      </c>
      <c r="E24" s="36">
        <v>0</v>
      </c>
      <c r="F24" s="36">
        <v>2.0251320754716983E-2</v>
      </c>
      <c r="G24" s="40">
        <v>1.9726744000000001</v>
      </c>
      <c r="H24" s="36">
        <v>0.92831487272727276</v>
      </c>
      <c r="I24" s="36">
        <v>4.03328856E-2</v>
      </c>
      <c r="J24" s="30"/>
    </row>
    <row r="25" spans="1:46" ht="15" customHeight="1">
      <c r="B25" s="21" t="s">
        <v>12</v>
      </c>
      <c r="C25" s="60">
        <v>1.2206202164009308</v>
      </c>
      <c r="D25" s="40">
        <v>1.7331115436240911</v>
      </c>
      <c r="E25" s="36">
        <v>1.3135441367625078</v>
      </c>
      <c r="F25" s="36">
        <v>1.2813193334871582</v>
      </c>
      <c r="G25" s="40">
        <v>1.3569527907057408</v>
      </c>
      <c r="H25" s="36">
        <v>1.2985686805814294</v>
      </c>
      <c r="I25" s="36">
        <v>1.1465903010112772</v>
      </c>
      <c r="J25" s="30"/>
    </row>
    <row r="26" spans="1:46" s="5" customFormat="1" ht="24" customHeight="1">
      <c r="A26" s="4"/>
      <c r="B26" s="22" t="s">
        <v>16</v>
      </c>
      <c r="C26" s="61">
        <f t="shared" ref="C26:F26" si="13">+C23+C5</f>
        <v>-698.38185031140506</v>
      </c>
      <c r="D26" s="49">
        <f t="shared" si="13"/>
        <v>-541.79073107382681</v>
      </c>
      <c r="E26" s="37">
        <f t="shared" si="13"/>
        <v>-694.75654153462813</v>
      </c>
      <c r="F26" s="37">
        <f t="shared" si="13"/>
        <v>-727.51060896508397</v>
      </c>
      <c r="G26" s="49">
        <v>-772.33417015466694</v>
      </c>
      <c r="H26" s="37">
        <v>-539.40362972972434</v>
      </c>
      <c r="I26" s="37">
        <v>-637.40018973329745</v>
      </c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5" customHeight="1">
      <c r="B27" s="21"/>
      <c r="C27" s="52"/>
      <c r="D27" s="51"/>
      <c r="E27" s="51"/>
      <c r="F27" s="51"/>
      <c r="G27" s="51"/>
      <c r="H27" s="56"/>
      <c r="I27" s="56"/>
    </row>
    <row r="28" spans="1:46" ht="15" customHeight="1">
      <c r="B28" s="20" t="s">
        <v>17</v>
      </c>
      <c r="C28" s="53"/>
      <c r="D28" s="34"/>
      <c r="E28" s="34"/>
      <c r="F28" s="34"/>
      <c r="G28" s="34"/>
      <c r="H28" s="57"/>
      <c r="I28" s="57"/>
    </row>
    <row r="29" spans="1:46" s="5" customFormat="1" ht="24.75" customHeight="1">
      <c r="A29" s="4"/>
      <c r="B29" s="23" t="s">
        <v>18</v>
      </c>
      <c r="C29" s="62">
        <v>-204.10792073966513</v>
      </c>
      <c r="D29" s="44">
        <v>224.64351742176768</v>
      </c>
      <c r="E29" s="41">
        <v>-238.23758988018017</v>
      </c>
      <c r="F29" s="41">
        <v>331.75482317601836</v>
      </c>
      <c r="G29" s="44">
        <v>-1533.2438890723927</v>
      </c>
      <c r="H29" s="41">
        <v>-622.42812717038464</v>
      </c>
      <c r="I29" s="41">
        <v>-1477.6141324715586</v>
      </c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s="7" customFormat="1" ht="15" customHeight="1">
      <c r="A30" s="6"/>
      <c r="B30" s="24" t="s">
        <v>19</v>
      </c>
      <c r="C30" s="63">
        <f>C31-C32</f>
        <v>-5137.0144767919064</v>
      </c>
      <c r="D30" s="45">
        <f t="shared" ref="D30:F30" si="14">D31-D32</f>
        <v>-3615.4183323554348</v>
      </c>
      <c r="E30" s="42">
        <f t="shared" si="14"/>
        <v>-2367.4020669863467</v>
      </c>
      <c r="F30" s="42">
        <f t="shared" si="14"/>
        <v>-2107.1172896144039</v>
      </c>
      <c r="G30" s="45">
        <v>1044.029689483023</v>
      </c>
      <c r="H30" s="42">
        <v>-1457.4199861521838</v>
      </c>
      <c r="I30" s="42">
        <v>-4866.0176020944491</v>
      </c>
      <c r="J30" s="3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s="8" customFormat="1" ht="15" customHeight="1">
      <c r="A31" s="6"/>
      <c r="B31" s="16" t="s">
        <v>20</v>
      </c>
      <c r="C31" s="60">
        <v>2589.1130914053606</v>
      </c>
      <c r="D31" s="40">
        <v>202.31875602969168</v>
      </c>
      <c r="E31" s="36">
        <v>5.9397241374670244</v>
      </c>
      <c r="F31" s="36">
        <v>-18.40319978227669</v>
      </c>
      <c r="G31" s="40">
        <v>1188.7329013334549</v>
      </c>
      <c r="H31" s="36">
        <v>-557.07338038051978</v>
      </c>
      <c r="I31" s="36">
        <v>276.48061188355217</v>
      </c>
      <c r="J31" s="3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8" customFormat="1" ht="15" customHeight="1">
      <c r="A32" s="6"/>
      <c r="B32" s="16" t="s">
        <v>21</v>
      </c>
      <c r="C32" s="60">
        <v>7726.1275681972666</v>
      </c>
      <c r="D32" s="40">
        <v>3817.7370883851263</v>
      </c>
      <c r="E32" s="36">
        <v>2373.3417911238139</v>
      </c>
      <c r="F32" s="36">
        <v>2088.7140898321272</v>
      </c>
      <c r="G32" s="40">
        <v>144.70321185043181</v>
      </c>
      <c r="H32" s="36">
        <v>900.34660577166403</v>
      </c>
      <c r="I32" s="36">
        <v>5142.4982139780013</v>
      </c>
      <c r="J32" s="3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7" customFormat="1" ht="15" customHeight="1">
      <c r="A33" s="6"/>
      <c r="B33" s="24" t="s">
        <v>22</v>
      </c>
      <c r="C33" s="63">
        <f>C34-C35</f>
        <v>4527.0685191203174</v>
      </c>
      <c r="D33" s="45">
        <f t="shared" ref="D33" si="15">D34-D35</f>
        <v>12178.240214342051</v>
      </c>
      <c r="E33" s="42">
        <f t="shared" ref="E33" si="16">E34-E35</f>
        <v>1587.1911638074685</v>
      </c>
      <c r="F33" s="42">
        <f t="shared" ref="F33" si="17">F34-F35</f>
        <v>4034.0733012549313</v>
      </c>
      <c r="G33" s="45">
        <v>-411.97823726085846</v>
      </c>
      <c r="H33" s="42">
        <v>3485.8789872931466</v>
      </c>
      <c r="I33" s="42">
        <v>16355.969312416089</v>
      </c>
      <c r="J33" s="3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s="8" customFormat="1" ht="15" customHeight="1">
      <c r="A34" s="6"/>
      <c r="B34" s="16" t="s">
        <v>20</v>
      </c>
      <c r="C34" s="60">
        <v>2927.9861962511181</v>
      </c>
      <c r="D34" s="40">
        <v>8672.8795610087182</v>
      </c>
      <c r="E34" s="36">
        <v>-1964.183248488494</v>
      </c>
      <c r="F34" s="36">
        <v>2258.8408075852317</v>
      </c>
      <c r="G34" s="40">
        <v>-1092.6395474623243</v>
      </c>
      <c r="H34" s="36">
        <v>6016.8483716979081</v>
      </c>
      <c r="I34" s="36">
        <v>1448.4003156393981</v>
      </c>
      <c r="J34" s="3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s="8" customFormat="1" ht="15" customHeight="1">
      <c r="A35" s="6"/>
      <c r="B35" s="16" t="s">
        <v>21</v>
      </c>
      <c r="C35" s="60">
        <v>-1599.0823228691997</v>
      </c>
      <c r="D35" s="40">
        <v>-3505.3606533333332</v>
      </c>
      <c r="E35" s="36">
        <v>-3551.3744122959624</v>
      </c>
      <c r="F35" s="36">
        <v>-1775.2324936696996</v>
      </c>
      <c r="G35" s="40">
        <v>-680.66131020146588</v>
      </c>
      <c r="H35" s="36">
        <v>2530.9693844047615</v>
      </c>
      <c r="I35" s="36">
        <v>-14907.568996776692</v>
      </c>
      <c r="J35" s="3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s="7" customFormat="1" ht="15" customHeight="1">
      <c r="A36" s="6"/>
      <c r="B36" s="24" t="s">
        <v>23</v>
      </c>
      <c r="C36" s="63">
        <f>C37-C38</f>
        <v>2866.1016287478933</v>
      </c>
      <c r="D36" s="45">
        <f t="shared" ref="D36" si="18">D37-D38</f>
        <v>1608.8943047148596</v>
      </c>
      <c r="E36" s="42">
        <f t="shared" ref="E36" si="19">E37-E38</f>
        <v>-1301.211491374014</v>
      </c>
      <c r="F36" s="42">
        <f t="shared" ref="F36" si="20">F37-F38</f>
        <v>4138.9774614728876</v>
      </c>
      <c r="G36" s="45">
        <v>3033.0303365874088</v>
      </c>
      <c r="H36" s="42">
        <v>2297.8603509016889</v>
      </c>
      <c r="I36" s="42">
        <v>-9174.5217946217381</v>
      </c>
      <c r="J36" s="3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s="8" customFormat="1" ht="15" customHeight="1">
      <c r="A37" s="6"/>
      <c r="B37" s="16" t="s">
        <v>20</v>
      </c>
      <c r="C37" s="60">
        <v>2889.7536933333336</v>
      </c>
      <c r="D37" s="40">
        <v>1595.5126466666668</v>
      </c>
      <c r="E37" s="36">
        <v>-1300.9848247073473</v>
      </c>
      <c r="F37" s="36">
        <v>3883.9944118963836</v>
      </c>
      <c r="G37" s="40">
        <v>3033.5083365874088</v>
      </c>
      <c r="H37" s="36">
        <v>2297.8603509016889</v>
      </c>
      <c r="I37" s="36">
        <v>-9174.6647946217381</v>
      </c>
      <c r="J37" s="3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s="8" customFormat="1" ht="15" customHeight="1">
      <c r="A38" s="6"/>
      <c r="B38" s="16" t="s">
        <v>21</v>
      </c>
      <c r="C38" s="60">
        <v>23.652064585440204</v>
      </c>
      <c r="D38" s="40">
        <v>-13.381658048192769</v>
      </c>
      <c r="E38" s="36">
        <v>0.22666666666666666</v>
      </c>
      <c r="F38" s="36">
        <v>-254.98304957650407</v>
      </c>
      <c r="G38" s="40">
        <v>0.47799999999999998</v>
      </c>
      <c r="H38" s="36">
        <v>0</v>
      </c>
      <c r="I38" s="36">
        <v>-0.14299999999999999</v>
      </c>
      <c r="J38" s="3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7" customFormat="1" ht="15" customHeight="1">
      <c r="A39" s="6"/>
      <c r="B39" s="24" t="s">
        <v>24</v>
      </c>
      <c r="C39" s="63">
        <f>C40-C41</f>
        <v>-2451.7419941365788</v>
      </c>
      <c r="D39" s="45">
        <f t="shared" ref="D39" si="21">D40-D41</f>
        <v>-9958.4643359463753</v>
      </c>
      <c r="E39" s="42">
        <f t="shared" ref="E39" si="22">E40-E41</f>
        <v>1846.2698502527128</v>
      </c>
      <c r="F39" s="42">
        <f t="shared" ref="F39" si="23">F40-F41</f>
        <v>-5749.8470288507297</v>
      </c>
      <c r="G39" s="45">
        <v>-5207.9566778819662</v>
      </c>
      <c r="H39" s="42">
        <v>-4967.3444792130367</v>
      </c>
      <c r="I39" s="42">
        <v>-3821.3540481714608</v>
      </c>
      <c r="J39" s="3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s="8" customFormat="1" ht="15" customHeight="1">
      <c r="A40" s="6"/>
      <c r="B40" s="16" t="s">
        <v>20</v>
      </c>
      <c r="C40" s="60">
        <v>4846.9709432243571</v>
      </c>
      <c r="D40" s="40">
        <v>-3608.5124566321324</v>
      </c>
      <c r="E40" s="36">
        <v>-8687.7719131245503</v>
      </c>
      <c r="F40" s="36">
        <v>-4439.81478162447</v>
      </c>
      <c r="G40" s="40">
        <v>-7953.4546664491409</v>
      </c>
      <c r="H40" s="36">
        <v>-2620.136809615422</v>
      </c>
      <c r="I40" s="36">
        <v>-4509.6193200339358</v>
      </c>
      <c r="J40" s="3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s="8" customFormat="1" ht="15" customHeight="1">
      <c r="A41" s="6"/>
      <c r="B41" s="16" t="s">
        <v>21</v>
      </c>
      <c r="C41" s="60">
        <v>7298.7129373609359</v>
      </c>
      <c r="D41" s="40">
        <v>6349.9518793142433</v>
      </c>
      <c r="E41" s="36">
        <v>-10534.041763377263</v>
      </c>
      <c r="F41" s="36">
        <v>1310.0322472262599</v>
      </c>
      <c r="G41" s="40">
        <v>-2745.4979885671746</v>
      </c>
      <c r="H41" s="36">
        <v>2347.2076695976148</v>
      </c>
      <c r="I41" s="36">
        <v>-688.26527186247472</v>
      </c>
      <c r="J41" s="3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s="6" customFormat="1" ht="15" customHeight="1">
      <c r="B42" s="25" t="s">
        <v>25</v>
      </c>
      <c r="C42" s="64">
        <v>-8.5215976793939259</v>
      </c>
      <c r="D42" s="46">
        <v>11.391666666666671</v>
      </c>
      <c r="E42" s="29">
        <v>-3.0850455799999983</v>
      </c>
      <c r="F42" s="29">
        <v>15.66837891333333</v>
      </c>
      <c r="G42" s="46">
        <v>9.6310000000000002</v>
      </c>
      <c r="H42" s="29">
        <v>18.597000000000001</v>
      </c>
      <c r="I42" s="29">
        <v>28.31</v>
      </c>
      <c r="J42" s="30"/>
    </row>
    <row r="43" spans="1:46" s="5" customFormat="1" ht="15" customHeight="1" thickBot="1">
      <c r="A43" s="4"/>
      <c r="B43" s="26" t="s">
        <v>26</v>
      </c>
      <c r="C43" s="65">
        <v>494.27392957173942</v>
      </c>
      <c r="D43" s="47">
        <v>766.43424849559619</v>
      </c>
      <c r="E43" s="43">
        <v>456.51895165444898</v>
      </c>
      <c r="F43" s="43">
        <v>1059.2654321411001</v>
      </c>
      <c r="G43" s="47">
        <v>-760.90971891772574</v>
      </c>
      <c r="H43" s="43">
        <v>-83.024497440660298</v>
      </c>
      <c r="I43" s="43">
        <v>-840.21394273826115</v>
      </c>
      <c r="J43" s="3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>
      <c r="B44" s="50" t="s">
        <v>27</v>
      </c>
      <c r="C44" s="33"/>
      <c r="D44" s="33"/>
      <c r="E44" s="33"/>
      <c r="F44" s="33"/>
      <c r="G44" s="54"/>
      <c r="H44" s="54"/>
      <c r="I44" s="54"/>
    </row>
    <row r="45" spans="1:46">
      <c r="B45" s="50" t="s">
        <v>28</v>
      </c>
      <c r="C45" s="32"/>
      <c r="D45" s="32"/>
      <c r="E45" s="32"/>
      <c r="F45" s="32"/>
      <c r="G45" s="32"/>
      <c r="H45" s="32"/>
      <c r="I45" s="32"/>
    </row>
    <row r="46" spans="1:46">
      <c r="C46" s="32"/>
      <c r="D46" s="32"/>
      <c r="E46" s="32"/>
      <c r="F46" s="32"/>
      <c r="G46" s="32"/>
      <c r="H46" s="32"/>
      <c r="I46" s="32"/>
    </row>
    <row r="47" spans="1:46">
      <c r="C47" s="32"/>
      <c r="D47" s="32"/>
      <c r="E47" s="32"/>
      <c r="F47" s="32"/>
      <c r="G47" s="32"/>
      <c r="H47" s="32"/>
      <c r="I47" s="32"/>
    </row>
    <row r="48" spans="1:46">
      <c r="C48" s="32"/>
      <c r="D48" s="32"/>
      <c r="E48" s="32"/>
      <c r="F48" s="32"/>
      <c r="G48" s="32"/>
      <c r="H48" s="32"/>
      <c r="I48" s="32"/>
    </row>
    <row r="51" spans="3:6">
      <c r="C51" s="32"/>
      <c r="D51" s="32"/>
      <c r="E51" s="32"/>
      <c r="F51" s="32"/>
    </row>
    <row r="54" spans="3:6">
      <c r="C54" s="32"/>
      <c r="D54" s="32"/>
      <c r="E54" s="32"/>
      <c r="F54" s="32"/>
    </row>
    <row r="57" spans="3:6">
      <c r="C57" s="32"/>
      <c r="D57" s="32"/>
      <c r="E57" s="32"/>
      <c r="F57" s="32"/>
    </row>
  </sheetData>
  <mergeCells count="1"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3BOP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dcterms:created xsi:type="dcterms:W3CDTF">2016-04-27T21:15:53Z</dcterms:created>
  <dcterms:modified xsi:type="dcterms:W3CDTF">2022-02-23T14:57:39Z</dcterms:modified>
</cp:coreProperties>
</file>